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menradio1-my.sharepoint.com/personal/rob_suddaby_lumenradio_com/Documents/Content Ideas/Range Calculator/"/>
    </mc:Choice>
  </mc:AlternateContent>
  <xr:revisionPtr revIDLastSave="290" documentId="8_{8A1FDDD1-65E1-4346-B4D2-EFA1CCDF6D71}" xr6:coauthVersionLast="47" xr6:coauthVersionMax="47" xr10:uidLastSave="{8E9B99F0-761E-4564-9FEF-F28898E7A727}"/>
  <bookViews>
    <workbookView xWindow="-110" yWindow="-110" windowWidth="19420" windowHeight="11500" xr2:uid="{99F8AB27-D310-419F-BF0D-93756D46C72D}"/>
  </bookViews>
  <sheets>
    <sheet name="Wireless Range Calculator" sheetId="3" r:id="rId1"/>
  </sheets>
  <definedNames>
    <definedName name="FSPL">'Wireless Range Calculator'!$B$25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G12" i="3"/>
  <c r="G13" i="3"/>
  <c r="G14" i="3"/>
  <c r="G15" i="3"/>
  <c r="G16" i="3"/>
  <c r="G17" i="3"/>
  <c r="G18" i="3"/>
  <c r="G19" i="3"/>
  <c r="G20" i="3"/>
  <c r="G10" i="3"/>
  <c r="G21" i="3" l="1"/>
  <c r="F21" i="3" s="1"/>
  <c r="F22" i="3" s="1"/>
</calcChain>
</file>

<file path=xl/sharedStrings.xml><?xml version="1.0" encoding="utf-8"?>
<sst xmlns="http://schemas.openxmlformats.org/spreadsheetml/2006/main" count="37" uniqueCount="34">
  <si>
    <t>Attenuation</t>
  </si>
  <si>
    <t>Drywall 13mm</t>
  </si>
  <si>
    <t>Masonry block</t>
  </si>
  <si>
    <t>Plywood 12mm</t>
  </si>
  <si>
    <t>Fiber glass 1cm</t>
  </si>
  <si>
    <t>False ceiling</t>
  </si>
  <si>
    <t>Glass / window 6mm (not tinted)</t>
  </si>
  <si>
    <t>Interior wall, 2x13mm drywall and glass fiber 70mm</t>
  </si>
  <si>
    <t>Wood door</t>
  </si>
  <si>
    <t>Brick wall</t>
  </si>
  <si>
    <t>Coated glass</t>
  </si>
  <si>
    <t>Steel door (fire/exit)</t>
  </si>
  <si>
    <t>Reinforced concrete 22cm</t>
  </si>
  <si>
    <t>m</t>
  </si>
  <si>
    <t>Extended margin</t>
  </si>
  <si>
    <t>Audience</t>
  </si>
  <si>
    <t>Metal compartment</t>
  </si>
  <si>
    <t>FSPL=</t>
  </si>
  <si>
    <t>FSPL margin</t>
  </si>
  <si>
    <t>WARNING! 
This installation might result in erratic behaviour or may not work. Consider using extra meshing nodes as repeaters. Please check the product recommendations or consult your sales representative.</t>
  </si>
  <si>
    <t>SUCCESS!
This installation has a sufficient margin and will likely work as intended. If you experience any problems, please check the product recommendations or consult your sales representative.</t>
  </si>
  <si>
    <t xml:space="preserve">  LumenRadio Wireless Range Calculator</t>
  </si>
  <si>
    <t>Select material:</t>
  </si>
  <si>
    <t>Calculate the usable wireless range after accounting for walls, ceilings and other obstructions</t>
  </si>
  <si>
    <t>1. Enter your required range in meters</t>
  </si>
  <si>
    <t>2. List items obstructing the line of sight</t>
  </si>
  <si>
    <t>Enter quantity:</t>
  </si>
  <si>
    <t>Result</t>
  </si>
  <si>
    <t>This is your remaining range (inc. margin)</t>
  </si>
  <si>
    <t xml:space="preserve">This calculator is designed for the following LumenRadio products: </t>
  </si>
  <si>
    <t>W-DALI</t>
  </si>
  <si>
    <t>W-Modbus</t>
  </si>
  <si>
    <t>W-BACnet</t>
  </si>
  <si>
    <t>Go to product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</si>
</sst>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rgb="FF1F2933"/>
      <name val="Calibri"/>
      <family val="2"/>
    </font>
    <font>
      <sz val="18"/>
      <color theme="0"/>
      <name val="Magistral Cond Extra Bold"/>
      <family val="2"/>
    </font>
    <font>
      <b/>
      <sz val="11"/>
      <color theme="1"/>
      <name val="Avenir Book"/>
    </font>
    <font>
      <sz val="11"/>
      <color theme="1"/>
      <name val="Avenir Book"/>
    </font>
    <font>
      <i/>
      <sz val="11"/>
      <color rgb="FF1F2933"/>
      <name val="Avenir Book"/>
    </font>
    <font>
      <i/>
      <sz val="11"/>
      <color theme="1"/>
      <name val="Avenir Book"/>
    </font>
    <font>
      <b/>
      <sz val="11"/>
      <color theme="0"/>
      <name val="Avenir Book"/>
    </font>
    <font>
      <b/>
      <sz val="11"/>
      <name val="Avenir Book"/>
    </font>
    <font>
      <b/>
      <sz val="10"/>
      <color theme="1"/>
      <name val="Avenir Book"/>
    </font>
    <font>
      <u/>
      <sz val="11"/>
      <color theme="10"/>
      <name val="Aptos Narrow"/>
      <family val="2"/>
      <scheme val="minor"/>
    </font>
    <font>
      <u/>
      <sz val="11"/>
      <color theme="10"/>
      <name val="Avenir Book"/>
    </font>
    <font>
      <b/>
      <sz val="12"/>
      <color theme="0"/>
      <name val="Avenir Book"/>
    </font>
    <font>
      <b/>
      <sz val="1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98E7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95F5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" fillId="0" borderId="1" xfId="0" applyFont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5" borderId="0" xfId="0" applyFill="1"/>
    <xf numFmtId="0" fontId="2" fillId="5" borderId="0" xfId="0" applyFont="1" applyFill="1" applyAlignment="1">
      <alignment vertical="center"/>
    </xf>
    <xf numFmtId="0" fontId="0" fillId="5" borderId="2" xfId="0" applyFill="1" applyBorder="1"/>
    <xf numFmtId="0" fontId="5" fillId="5" borderId="0" xfId="0" applyFont="1" applyFill="1"/>
    <xf numFmtId="0" fontId="5" fillId="0" borderId="0" xfId="0" applyFont="1"/>
    <xf numFmtId="1" fontId="8" fillId="4" borderId="0" xfId="0" applyNumberFormat="1" applyFont="1" applyFill="1"/>
    <xf numFmtId="0" fontId="4" fillId="5" borderId="9" xfId="0" applyFont="1" applyFill="1" applyBorder="1" applyAlignment="1">
      <alignment horizontal="left"/>
    </xf>
    <xf numFmtId="0" fontId="10" fillId="2" borderId="10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vertical="center" wrapText="1"/>
    </xf>
    <xf numFmtId="0" fontId="0" fillId="7" borderId="6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2" xfId="0" applyFill="1" applyBorder="1"/>
    <xf numFmtId="0" fontId="4" fillId="0" borderId="9" xfId="0" applyFont="1" applyBorder="1" applyAlignment="1">
      <alignment vertical="top"/>
    </xf>
    <xf numFmtId="0" fontId="7" fillId="5" borderId="0" xfId="0" applyFont="1" applyFill="1" applyAlignment="1">
      <alignment vertical="center" wrapText="1"/>
    </xf>
    <xf numFmtId="0" fontId="9" fillId="5" borderId="11" xfId="0" applyFont="1" applyFill="1" applyBorder="1" applyAlignment="1">
      <alignment horizontal="left" vertical="center"/>
    </xf>
    <xf numFmtId="1" fontId="9" fillId="5" borderId="11" xfId="0" applyNumberFormat="1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5" fillId="5" borderId="0" xfId="0" applyFont="1" applyFill="1"/>
    <xf numFmtId="0" fontId="4" fillId="3" borderId="0" xfId="0" applyFont="1" applyFill="1" applyAlignment="1">
      <alignment vertical="center"/>
    </xf>
    <xf numFmtId="0" fontId="0" fillId="3" borderId="0" xfId="0" applyFill="1"/>
    <xf numFmtId="0" fontId="3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4" fillId="7" borderId="0" xfId="0" applyFont="1" applyFill="1"/>
    <xf numFmtId="0" fontId="12" fillId="7" borderId="0" xfId="1" applyFont="1" applyFill="1" applyAlignment="1">
      <alignment horizontal="center"/>
    </xf>
    <xf numFmtId="0" fontId="4" fillId="5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CDCDC"/>
      <color rgb="FFE0E0E0"/>
      <color rgb="FFA7CC00"/>
      <color rgb="FF195F5F"/>
      <color rgb="FFFFFFFF"/>
      <color rgb="FF098E7B"/>
      <color rgb="FFF5F5F5"/>
      <color rgb="FF19515F"/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umenradio.com/getting-started-with-w-bacnet/" TargetMode="External"/><Relationship Id="rId2" Type="http://schemas.openxmlformats.org/officeDocument/2006/relationships/hyperlink" Target="https://lumenradio.com/getting-started-with-w-modbus/" TargetMode="External"/><Relationship Id="rId1" Type="http://schemas.openxmlformats.org/officeDocument/2006/relationships/hyperlink" Target="https://lumenradio.com/getting-started-with-w-dali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97634-6C2F-408D-9485-2BA548951AC3}">
  <dimension ref="A1:H29"/>
  <sheetViews>
    <sheetView tabSelected="1" topLeftCell="D1" zoomScaleNormal="100" workbookViewId="0">
      <selection activeCell="K11" sqref="K11"/>
    </sheetView>
  </sheetViews>
  <sheetFormatPr defaultRowHeight="14.5" x14ac:dyDescent="0.35"/>
  <cols>
    <col min="1" max="1" width="21.08984375" hidden="1" customWidth="1"/>
    <col min="2" max="2" width="20.7265625" hidden="1" customWidth="1"/>
    <col min="3" max="3" width="26.54296875" hidden="1" customWidth="1"/>
    <col min="4" max="4" width="5.7265625" customWidth="1"/>
    <col min="5" max="5" width="43.08984375" customWidth="1"/>
    <col min="6" max="6" width="43.81640625" customWidth="1"/>
    <col min="7" max="7" width="10.7265625" hidden="1" customWidth="1"/>
  </cols>
  <sheetData>
    <row r="1" spans="1:8" x14ac:dyDescent="0.35">
      <c r="D1" s="7"/>
      <c r="H1" s="7"/>
    </row>
    <row r="2" spans="1:8" ht="37.5" customHeight="1" x14ac:dyDescent="0.35">
      <c r="D2" s="7"/>
      <c r="E2" s="29" t="s">
        <v>21</v>
      </c>
      <c r="F2" s="30"/>
      <c r="H2" s="7"/>
    </row>
    <row r="3" spans="1:8" x14ac:dyDescent="0.35">
      <c r="D3" s="7"/>
      <c r="E3" s="7"/>
      <c r="F3" s="7"/>
      <c r="G3" s="7"/>
      <c r="H3" s="7"/>
    </row>
    <row r="4" spans="1:8" ht="15" x14ac:dyDescent="0.4">
      <c r="D4" s="7"/>
      <c r="E4" s="25" t="s">
        <v>23</v>
      </c>
      <c r="F4" s="26"/>
      <c r="G4" s="26"/>
      <c r="H4" s="26"/>
    </row>
    <row r="5" spans="1:8" x14ac:dyDescent="0.35">
      <c r="D5" s="7"/>
      <c r="E5" s="8"/>
      <c r="F5" s="7"/>
      <c r="G5" s="7"/>
      <c r="H5" s="7"/>
    </row>
    <row r="6" spans="1:8" ht="15" x14ac:dyDescent="0.4">
      <c r="A6" t="s">
        <v>12</v>
      </c>
      <c r="B6">
        <v>30</v>
      </c>
      <c r="D6" s="7"/>
      <c r="E6" s="13" t="s">
        <v>24</v>
      </c>
      <c r="F6" s="10">
        <v>0</v>
      </c>
      <c r="G6" s="11"/>
      <c r="H6" s="10" t="s">
        <v>13</v>
      </c>
    </row>
    <row r="7" spans="1:8" x14ac:dyDescent="0.35">
      <c r="D7" s="7"/>
      <c r="E7" s="8"/>
      <c r="F7" s="7"/>
      <c r="G7" s="7"/>
      <c r="H7" s="7"/>
    </row>
    <row r="8" spans="1:8" ht="30.5" customHeight="1" x14ac:dyDescent="0.35">
      <c r="D8" s="7"/>
      <c r="E8" s="27" t="s">
        <v>25</v>
      </c>
      <c r="F8" s="28"/>
      <c r="G8" s="7"/>
      <c r="H8" s="7"/>
    </row>
    <row r="9" spans="1:8" ht="31" customHeight="1" x14ac:dyDescent="0.35">
      <c r="A9" s="1"/>
      <c r="B9">
        <v>0</v>
      </c>
      <c r="D9" s="7"/>
      <c r="E9" s="14" t="s">
        <v>22</v>
      </c>
      <c r="F9" s="15" t="s">
        <v>26</v>
      </c>
      <c r="G9" s="3" t="s">
        <v>0</v>
      </c>
      <c r="H9" s="9"/>
    </row>
    <row r="10" spans="1:8" x14ac:dyDescent="0.35">
      <c r="A10" t="s">
        <v>1</v>
      </c>
      <c r="B10">
        <v>1</v>
      </c>
      <c r="D10" s="7"/>
      <c r="E10" s="5"/>
      <c r="F10" s="16"/>
      <c r="G10">
        <f t="shared" ref="G10:G20" si="0">_xlfn.XLOOKUP(E10,A$9:A$23,B$9:B$23)*F10</f>
        <v>0</v>
      </c>
      <c r="H10" s="7"/>
    </row>
    <row r="11" spans="1:8" x14ac:dyDescent="0.35">
      <c r="A11" t="s">
        <v>3</v>
      </c>
      <c r="B11">
        <v>1</v>
      </c>
      <c r="D11" s="7"/>
      <c r="E11" s="4"/>
      <c r="F11" s="17"/>
      <c r="G11">
        <f t="shared" si="0"/>
        <v>0</v>
      </c>
      <c r="H11" s="7"/>
    </row>
    <row r="12" spans="1:8" x14ac:dyDescent="0.35">
      <c r="A12" t="s">
        <v>5</v>
      </c>
      <c r="B12">
        <v>1</v>
      </c>
      <c r="D12" s="7"/>
      <c r="E12" s="4"/>
      <c r="F12" s="18"/>
      <c r="G12">
        <f t="shared" si="0"/>
        <v>0</v>
      </c>
      <c r="H12" s="7"/>
    </row>
    <row r="13" spans="1:8" x14ac:dyDescent="0.35">
      <c r="A13" t="s">
        <v>7</v>
      </c>
      <c r="B13">
        <v>9</v>
      </c>
      <c r="D13" s="7"/>
      <c r="E13" s="4"/>
      <c r="F13" s="18"/>
      <c r="G13">
        <f t="shared" si="0"/>
        <v>0</v>
      </c>
      <c r="H13" s="7"/>
    </row>
    <row r="14" spans="1:8" x14ac:dyDescent="0.35">
      <c r="A14" t="s">
        <v>6</v>
      </c>
      <c r="B14">
        <v>1</v>
      </c>
      <c r="D14" s="7"/>
      <c r="E14" s="4"/>
      <c r="F14" s="19"/>
      <c r="G14">
        <f t="shared" si="0"/>
        <v>0</v>
      </c>
      <c r="H14" s="7"/>
    </row>
    <row r="15" spans="1:8" x14ac:dyDescent="0.35">
      <c r="A15" t="s">
        <v>4</v>
      </c>
      <c r="B15">
        <v>1</v>
      </c>
      <c r="D15" s="7"/>
      <c r="E15" s="4"/>
      <c r="F15" s="17"/>
      <c r="G15">
        <f t="shared" si="0"/>
        <v>0</v>
      </c>
      <c r="H15" s="7"/>
    </row>
    <row r="16" spans="1:8" x14ac:dyDescent="0.35">
      <c r="A16" t="s">
        <v>8</v>
      </c>
      <c r="B16">
        <v>4</v>
      </c>
      <c r="D16" s="7"/>
      <c r="E16" s="4"/>
      <c r="F16" s="17"/>
      <c r="G16">
        <f t="shared" si="0"/>
        <v>0</v>
      </c>
      <c r="H16" s="7"/>
    </row>
    <row r="17" spans="1:8" x14ac:dyDescent="0.35">
      <c r="A17" t="s">
        <v>9</v>
      </c>
      <c r="B17">
        <v>6</v>
      </c>
      <c r="D17" s="7"/>
      <c r="E17" s="4"/>
      <c r="F17" s="18"/>
      <c r="G17">
        <f t="shared" si="0"/>
        <v>0</v>
      </c>
      <c r="H17" s="7"/>
    </row>
    <row r="18" spans="1:8" x14ac:dyDescent="0.35">
      <c r="A18" t="s">
        <v>2</v>
      </c>
      <c r="B18">
        <v>11</v>
      </c>
      <c r="D18" s="7"/>
      <c r="E18" s="4"/>
      <c r="F18" s="18"/>
      <c r="G18">
        <f t="shared" si="0"/>
        <v>0</v>
      </c>
      <c r="H18" s="7"/>
    </row>
    <row r="19" spans="1:8" x14ac:dyDescent="0.35">
      <c r="A19" t="s">
        <v>10</v>
      </c>
      <c r="B19">
        <v>13</v>
      </c>
      <c r="D19" s="7"/>
      <c r="E19" s="4"/>
      <c r="F19" s="18"/>
      <c r="G19">
        <f t="shared" si="0"/>
        <v>0</v>
      </c>
      <c r="H19" s="7"/>
    </row>
    <row r="20" spans="1:8" x14ac:dyDescent="0.35">
      <c r="A20" t="s">
        <v>11</v>
      </c>
      <c r="B20">
        <v>20</v>
      </c>
      <c r="D20" s="7"/>
      <c r="E20" s="6"/>
      <c r="F20" s="20"/>
      <c r="G20">
        <f t="shared" si="0"/>
        <v>0</v>
      </c>
      <c r="H20" s="7"/>
    </row>
    <row r="21" spans="1:8" ht="39" customHeight="1" x14ac:dyDescent="0.4">
      <c r="A21" s="1" t="s">
        <v>14</v>
      </c>
      <c r="B21">
        <v>6</v>
      </c>
      <c r="D21" s="7"/>
      <c r="E21" s="23" t="s">
        <v>28</v>
      </c>
      <c r="F21" s="24">
        <f>IF(G21&gt;500,500-F6,G21-F6)</f>
        <v>500</v>
      </c>
      <c r="G21" s="12">
        <f>10^(((FSPL-SUM(G10:G20)-15)-20*LOG10(2450000000)-20*LOG(4*PI()/299792458))/20)</f>
        <v>1092.558636838409</v>
      </c>
      <c r="H21" s="35" t="s">
        <v>13</v>
      </c>
    </row>
    <row r="22" spans="1:8" ht="97" customHeight="1" x14ac:dyDescent="0.4">
      <c r="A22" s="1" t="s">
        <v>15</v>
      </c>
      <c r="B22">
        <v>200</v>
      </c>
      <c r="D22" s="7"/>
      <c r="E22" s="21" t="s">
        <v>27</v>
      </c>
      <c r="F22" s="22" t="str">
        <f>IF(F21&lt;=0,A28,A29)</f>
        <v>SUCCESS!
This installation has a sufficient margin and will likely work as intended. If you experience any problems, please check the product recommendations or consult your sales representative.</v>
      </c>
      <c r="G22" s="11"/>
      <c r="H22" s="10"/>
    </row>
    <row r="23" spans="1:8" x14ac:dyDescent="0.35">
      <c r="A23" s="1" t="s">
        <v>16</v>
      </c>
      <c r="B23">
        <v>200</v>
      </c>
      <c r="D23" s="7"/>
      <c r="E23" s="7"/>
      <c r="F23" s="7"/>
      <c r="G23" s="7"/>
      <c r="H23" s="7"/>
    </row>
    <row r="24" spans="1:8" ht="21" x14ac:dyDescent="0.35">
      <c r="E24" s="31" t="s">
        <v>29</v>
      </c>
      <c r="F24" s="32"/>
    </row>
    <row r="25" spans="1:8" ht="15" x14ac:dyDescent="0.4">
      <c r="A25" t="s">
        <v>17</v>
      </c>
      <c r="B25">
        <v>116</v>
      </c>
      <c r="E25" s="33" t="s">
        <v>30</v>
      </c>
      <c r="F25" s="34" t="s">
        <v>33</v>
      </c>
    </row>
    <row r="26" spans="1:8" ht="15" x14ac:dyDescent="0.4">
      <c r="A26" t="s">
        <v>18</v>
      </c>
      <c r="B26">
        <v>15</v>
      </c>
      <c r="E26" s="33" t="s">
        <v>32</v>
      </c>
      <c r="F26" s="34" t="s">
        <v>33</v>
      </c>
    </row>
    <row r="27" spans="1:8" ht="15" x14ac:dyDescent="0.4">
      <c r="E27" s="33" t="s">
        <v>31</v>
      </c>
      <c r="F27" s="34" t="s">
        <v>33</v>
      </c>
    </row>
    <row r="28" spans="1:8" ht="87" x14ac:dyDescent="0.35">
      <c r="A28" s="2" t="s">
        <v>19</v>
      </c>
    </row>
    <row r="29" spans="1:8" ht="87" x14ac:dyDescent="0.35">
      <c r="A29" s="2" t="s">
        <v>20</v>
      </c>
    </row>
  </sheetData>
  <mergeCells count="4">
    <mergeCell ref="E4:H4"/>
    <mergeCell ref="E8:F8"/>
    <mergeCell ref="E2:F2"/>
    <mergeCell ref="E24:F24"/>
  </mergeCells>
  <conditionalFormatting sqref="E21">
    <cfRule type="expression" dxfId="3" priority="12">
      <formula>$F$21&lt;=0</formula>
    </cfRule>
  </conditionalFormatting>
  <conditionalFormatting sqref="F21">
    <cfRule type="expression" dxfId="2" priority="10">
      <formula>$F$21&lt;=0</formula>
    </cfRule>
  </conditionalFormatting>
  <conditionalFormatting sqref="F22">
    <cfRule type="expression" dxfId="1" priority="2">
      <formula>$F$21&lt;=0</formula>
    </cfRule>
    <cfRule type="containsText" dxfId="0" priority="3" operator="containsText" text="SUCCESS!">
      <formula>NOT(ISERROR(SEARCH("SUCCESS!",F22)))</formula>
    </cfRule>
  </conditionalFormatting>
  <dataValidations count="1">
    <dataValidation type="list" allowBlank="1" showInputMessage="1" showErrorMessage="1" sqref="E10:E20" xr:uid="{000C9C4B-F765-426A-9B07-9B5AEC6569C6}">
      <formula1>$A$9:$A$23</formula1>
    </dataValidation>
  </dataValidations>
  <hyperlinks>
    <hyperlink ref="F25" r:id="rId1" xr:uid="{5EEABA57-A0C0-4307-BF04-7DF41742B4B0}"/>
    <hyperlink ref="F27" r:id="rId2" xr:uid="{860C08F6-281B-42A2-A356-F06A2B4365E5}"/>
    <hyperlink ref="F26" r:id="rId3" xr:uid="{71548F55-D1CB-47E7-A5F8-32A68C331E1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Wireless Range Calculator</vt:lpstr>
      <vt:lpstr>FSPL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Niclas Norlen</dc:creator>
  <cp:keywords/>
  <dc:description/>
  <cp:lastModifiedBy>Rob Suddaby</cp:lastModifiedBy>
  <cp:revision/>
  <dcterms:created xsi:type="dcterms:W3CDTF">2024-04-30T11:03:58Z</dcterms:created>
  <dcterms:modified xsi:type="dcterms:W3CDTF">2026-09-18T09:44:13Z</dcterms:modified>
  <cp:category/>
  <cp:contentStatus/>
</cp:coreProperties>
</file>